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4805" windowHeight="8010"/>
  </bookViews>
  <sheets>
    <sheet name="Table2" sheetId="2" r:id="rId1"/>
  </sheets>
  <calcPr calcId="144525"/>
</workbook>
</file>

<file path=xl/calcChain.xml><?xml version="1.0" encoding="utf-8"?>
<calcChain xmlns="http://schemas.openxmlformats.org/spreadsheetml/2006/main">
  <c r="D51" i="2" l="1"/>
  <c r="D55" i="2"/>
  <c r="D52" i="2" s="1"/>
  <c r="D44" i="2"/>
  <c r="D56" i="2"/>
  <c r="D17" i="2"/>
  <c r="D18" i="2"/>
  <c r="D19" i="2"/>
  <c r="D40" i="2" l="1"/>
  <c r="D39" i="2" s="1"/>
  <c r="D16" i="2" s="1"/>
</calcChain>
</file>

<file path=xl/sharedStrings.xml><?xml version="1.0" encoding="utf-8"?>
<sst xmlns="http://schemas.openxmlformats.org/spreadsheetml/2006/main" count="106" uniqueCount="98">
  <si>
    <t/>
  </si>
  <si>
    <t>Код бюджетной
классификации
Российской Федерации</t>
  </si>
  <si>
    <t>Наименование доходов</t>
  </si>
  <si>
    <t>Сумма</t>
  </si>
  <si>
    <t>ВСЕГО ДОХОДОВ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</si>
  <si>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</si>
  <si>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</si>
  <si>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</si>
  <si>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</si>
  <si>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</si>
  <si>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</si>
  <si>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</si>
  <si>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</si>
  <si>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</si>
  <si>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</si>
  <si>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</si>
  <si>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</si>
  <si>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</si>
  <si>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1 05 02000 02 0000 110</t>
  </si>
  <si>
    <t>Единый налог на вмененный доход для отдельных видов деятельности</t>
  </si>
  <si>
    <t>1 05 03000 01 0000 110</t>
  </si>
  <si>
    <t>1 05 04000 02 0000 110</t>
  </si>
  <si>
    <t>Налог, взимаемый в связи с применением патентной системы налогообложения</t>
  </si>
  <si>
    <t>1 08 00000 00 0000 000</t>
  </si>
  <si>
    <t>ГОСУДАРСТВЕННАЯ ПОШЛИНА</t>
  </si>
  <si>
    <t>1 08 03000 01 0000 110</t>
  </si>
  <si>
    <t>Государственная пошлина по делам, рассматриваемым в судах общей юрисдикции, мировыми судьями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</si>
  <si>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</si>
  <si>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</si>
  <si>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</si>
  <si>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</si>
  <si>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1 11 07000 00 0000 120</t>
  </si>
  <si>
    <t>Платежи от государственных и муниципальных унитарных предприятий</t>
  </si>
  <si>
    <t>1 12 00000 00 0000 000</t>
  </si>
  <si>
    <t>ПЛАТЕЖИ ПРИ ПОЛЬЗОВАНИИ ПРИРОДНЫМИ РЕСУРСАМИ</t>
  </si>
  <si>
    <t>1 12 01000 01 0000 120</t>
  </si>
  <si>
    <t>1 13 00000 00 0000 000</t>
  </si>
  <si>
    <t>ДОХОДЫ ОТ ОКАЗАНИЯ ПЛАТНЫХ УСЛУГ И КОМПЕНСАЦИИ ЗАТРАТ ГОСУДАРСТВА</t>
  </si>
  <si>
    <t>1 13 02000 00 0000 130</t>
  </si>
  <si>
    <t>Доходы от компенсации затрат государства</t>
  </si>
  <si>
    <t>1 14 00000 00 0000 000</t>
  </si>
  <si>
    <t>ДОХОДЫ ОТ ПРОДАЖИ МАТЕРИАЛЬНЫХ И НЕМАТЕРИАЛЬНЫХ АКТИВОВ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</si>
  <si>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</si>
  <si>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</si>
  <si>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1 16 00000 00 0000 000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</si>
  <si>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</si>
  <si>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</si>
  <si>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</si>
  <si>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</si>
  <si>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</si>
  <si>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</si>
  <si>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2 02 15001 05 0000 150</t>
  </si>
  <si>
    <t>2 02 20000 00 0000 150</t>
  </si>
  <si>
    <t>Субсидии бюджетам бюджетной системы Российской Федерации (межбюджетные субсидии)</t>
  </si>
  <si>
    <t>2 02 25497 05 0000 150</t>
  </si>
  <si>
    <t>2 02 20041 05 0000 150</t>
  </si>
  <si>
    <t>2 02 29999 05 0000 150</t>
  </si>
  <si>
    <t>2 02 30000 00 0000 150</t>
  </si>
  <si>
    <t>Субвенции бюджетам бюджетной системы Российской Федерации</t>
  </si>
  <si>
    <t>2 02 35120 05 0000 150</t>
  </si>
  <si>
    <t>2 02 35930 05 0000 150</t>
  </si>
  <si>
    <t>2 02 30024 05 0000 150</t>
  </si>
  <si>
    <t>2 02 40000 00 0000 150</t>
  </si>
  <si>
    <t>Иные межбюджетные трансферты</t>
  </si>
  <si>
    <t>2 02 40014 05 0000 150</t>
  </si>
  <si>
    <t>2 02 49999 05 0000 150</t>
  </si>
  <si>
    <t xml:space="preserve">Акцизы по подакцизным товарам (продукции), производимым на территории Российской Федерации </t>
  </si>
  <si>
    <t xml:space="preserve">Единый сельскохозяйственный налог </t>
  </si>
  <si>
    <t xml:space="preserve">Плата за негативное воздействие на окружающую среду </t>
  </si>
  <si>
    <t xml:space="preserve">Дотации бюджетам муниципальных районов на выравнивание бюджетной обеспеченности </t>
  </si>
  <si>
    <t xml:space="preserve">Субсидии бюджетам муниципальных районов на реализацию мероприятий по обеспечнию жильем молодых семей 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</si>
  <si>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</si>
  <si>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 </t>
  </si>
  <si>
    <t xml:space="preserve">Прочие субсидии бюджетам муниципальных районов </t>
  </si>
  <si>
    <t xml:space="preserve">Субвенции бюджетам муниципальных районов на государственную регистрацию актов гражданского состояния 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</si>
  <si>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</si>
  <si>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Межбюджетные трансферты передаваемые бюджетам муниципальных образований  на осуществление части полномочий по решению вопросов местного значения в соответствии с заключенными соглашениями </t>
  </si>
  <si>
    <t xml:space="preserve">Прочие межбюджетные трансферты, передаваемые бюджетам муниципальных районов </t>
  </si>
  <si>
    <t>Субвенции бюджетам муниципальных районов на выполнение передаваемых полномочий субъектов Российской Федерации</t>
  </si>
  <si>
    <t xml:space="preserve">ШТРАФЫ, САНКЦИИ, ВОЗМЕЩЕНИЕ УЩЕРБА </t>
  </si>
  <si>
    <t>к  решению Первомайского района</t>
  </si>
  <si>
    <t>Тамбовской области</t>
  </si>
  <si>
    <t>"О  внесении изменений и дополнений в решение</t>
  </si>
  <si>
    <t xml:space="preserve"> Первомайского района Тамбовской области</t>
  </si>
  <si>
    <t xml:space="preserve"> </t>
  </si>
  <si>
    <t xml:space="preserve">от 18 декабря  2018  года № 47        </t>
  </si>
  <si>
    <t>"О бюджете Первомайского района на 2019 год</t>
  </si>
  <si>
    <t>и плановый период 2020 и 2021 годов"</t>
  </si>
  <si>
    <t>"О бюджете Первомайского района на 2019 год и на плановый период 2020 и 2021 годов"</t>
  </si>
  <si>
    <t>тыс. рублей</t>
  </si>
  <si>
    <t>Доходы бюджета Первомайского района на 2019 год</t>
  </si>
  <si>
    <t xml:space="preserve">                                                                           Приложение №1</t>
  </si>
  <si>
    <t>Приложение №2 к решению Первомайского района Тамбовской области</t>
  </si>
  <si>
    <t>2 02 25097 05 0000 150</t>
  </si>
  <si>
    <t>2 02 25097 00 0000 150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</si>
  <si>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</si>
  <si>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</si>
  <si>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от  5 мрта 2019  года   № 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</si>
</sst>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#,##0.0"/>
    <numFmt numFmtId="165" formatCode="#,##0.00_р_."/>
  </numFmts>
  <fonts count="8" x14ac:knownFonts="1">
    <font>
      <sz val="10"/>
      <color rgb="FF000000"/>
      <name val="Times New Roman"/>
      <family val="2"/>
    </font>
    <font>
      <sz val="12"/>
      <color rgb="FF000000"/>
      <name val="Times New Roman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top" wrapText="1"/>
    </xf>
  </cellStyleXfs>
  <cellXfs count="31">
    <xf numFmtId="0" fontId="0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0" fontId="5" fillId="0" borderId="0" xfId="0" applyFont="1" applyFill="1" applyAlignme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6" fillId="0" borderId="0" xfId="0" applyFont="1" applyFill="1" applyAlignment="1"/>
    <xf numFmtId="0" fontId="5" fillId="2" borderId="0" xfId="0" applyFont="1" applyFill="1" applyBorder="1" applyAlignment="1"/>
    <xf numFmtId="0" fontId="6" fillId="0" borderId="0" xfId="0" applyFont="1" applyAlignment="1"/>
    <xf numFmtId="44" fontId="0" fillId="0" borderId="0" xfId="0" applyNumberFormat="1" applyFont="1" applyFill="1" applyAlignment="1">
      <alignment vertical="top" wrapText="1"/>
    </xf>
    <xf numFmtId="0" fontId="5" fillId="2" borderId="0" xfId="0" applyFont="1" applyFill="1" applyAlignment="1">
      <alignment horizontal="left" indent="10"/>
    </xf>
    <xf numFmtId="0" fontId="5" fillId="0" borderId="0" xfId="0" applyFont="1" applyFill="1" applyAlignment="1">
      <alignment horizontal="left" indent="19"/>
    </xf>
    <xf numFmtId="165" fontId="5" fillId="0" borderId="0" xfId="0" applyNumberFormat="1" applyFont="1" applyFill="1" applyAlignment="1">
      <alignment horizontal="left" indent="19"/>
    </xf>
    <xf numFmtId="0" fontId="2" fillId="0" borderId="1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indent="4"/>
    </xf>
    <xf numFmtId="0" fontId="7" fillId="0" borderId="0" xfId="0" applyNumberFormat="1" applyFont="1" applyFill="1" applyAlignment="1">
      <alignment horizontal="center" vertical="top" wrapText="1"/>
    </xf>
    <xf numFmtId="0" fontId="5" fillId="0" borderId="0" xfId="0" applyFont="1" applyFill="1" applyAlignment="1">
      <alignment horizontal="left" indent="10"/>
    </xf>
    <xf numFmtId="0" fontId="5" fillId="0" borderId="0" xfId="0" applyFont="1" applyFill="1" applyAlignment="1">
      <alignment horizontal="left" indent="9"/>
    </xf>
    <xf numFmtId="0" fontId="5" fillId="2" borderId="0" xfId="0" applyFont="1" applyFill="1" applyAlignment="1">
      <alignment horizontal="left" indent="10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0"/>
  <sheetViews>
    <sheetView tabSelected="1" zoomScaleNormal="100" workbookViewId="0">
      <selection activeCell="H15" sqref="H15"/>
    </sheetView>
  </sheetViews>
  <sheetFormatPr defaultRowHeight="12.75" x14ac:dyDescent="0.2"/>
  <cols>
    <col min="1" max="1" width="37.83203125" customWidth="1"/>
    <col min="2" max="2" width="31.5" customWidth="1"/>
    <col min="3" max="3" width="34.1640625" customWidth="1"/>
    <col min="4" max="4" width="16.5" customWidth="1"/>
  </cols>
  <sheetData>
    <row r="1" spans="1:66" s="17" customFormat="1" ht="15" x14ac:dyDescent="0.25">
      <c r="A1" s="25" t="s">
        <v>91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</row>
    <row r="2" spans="1:66" s="17" customFormat="1" ht="15" x14ac:dyDescent="0.25">
      <c r="B2" s="25" t="s">
        <v>80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</row>
    <row r="3" spans="1:66" s="17" customFormat="1" ht="15" x14ac:dyDescent="0.25">
      <c r="B3" s="25" t="s">
        <v>81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</row>
    <row r="4" spans="1:66" s="17" customFormat="1" ht="15" x14ac:dyDescent="0.25">
      <c r="B4" s="25" t="s">
        <v>82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</row>
    <row r="5" spans="1:66" s="17" customFormat="1" ht="15" x14ac:dyDescent="0.25">
      <c r="B5" s="23" t="s">
        <v>83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8"/>
      <c r="BN5" s="17" t="s">
        <v>84</v>
      </c>
    </row>
    <row r="6" spans="1:66" s="17" customFormat="1" ht="15" x14ac:dyDescent="0.25">
      <c r="B6" s="23" t="s">
        <v>85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</row>
    <row r="7" spans="1:66" s="17" customFormat="1" ht="15" x14ac:dyDescent="0.25">
      <c r="B7" s="23" t="s">
        <v>86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8"/>
    </row>
    <row r="8" spans="1:66" s="17" customFormat="1" ht="15" x14ac:dyDescent="0.25">
      <c r="B8" s="23" t="s">
        <v>87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8"/>
    </row>
    <row r="9" spans="1:66" s="17" customFormat="1" ht="15" x14ac:dyDescent="0.25">
      <c r="B9" s="23" t="s">
        <v>97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</row>
    <row r="10" spans="1:66" s="15" customFormat="1" ht="15" x14ac:dyDescent="0.25">
      <c r="A10" s="10"/>
      <c r="B10" s="11"/>
      <c r="C10" s="12"/>
      <c r="D10" s="12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4"/>
      <c r="R10" s="14"/>
      <c r="S10" s="14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</row>
    <row r="11" spans="1:66" s="15" customFormat="1" ht="15" x14ac:dyDescent="0.25">
      <c r="A11" s="24" t="s">
        <v>92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12"/>
      <c r="AF11" s="12"/>
      <c r="AG11" s="12"/>
    </row>
    <row r="12" spans="1:66" s="15" customFormat="1" ht="15" x14ac:dyDescent="0.25">
      <c r="A12" s="21" t="s">
        <v>88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12"/>
      <c r="AF12" s="12"/>
      <c r="AG12" s="12"/>
    </row>
    <row r="13" spans="1:66" s="16" customFormat="1" ht="20.25" customHeight="1" x14ac:dyDescent="0.2">
      <c r="A13" s="22" t="s">
        <v>90</v>
      </c>
      <c r="B13" s="22"/>
      <c r="C13" s="22"/>
      <c r="D13" s="22"/>
    </row>
    <row r="14" spans="1:66" x14ac:dyDescent="0.2">
      <c r="A14" t="s">
        <v>0</v>
      </c>
      <c r="D14" t="s">
        <v>89</v>
      </c>
    </row>
    <row r="15" spans="1:66" ht="48.95" customHeight="1" x14ac:dyDescent="0.2">
      <c r="A15" s="2" t="s">
        <v>1</v>
      </c>
      <c r="B15" s="26" t="s">
        <v>2</v>
      </c>
      <c r="C15" s="26"/>
      <c r="D15" s="2" t="s">
        <v>3</v>
      </c>
    </row>
    <row r="16" spans="1:66" ht="18" customHeight="1" x14ac:dyDescent="0.2">
      <c r="A16" s="3" t="s">
        <v>4</v>
      </c>
      <c r="B16" s="27" t="s">
        <v>0</v>
      </c>
      <c r="C16" s="27"/>
      <c r="D16" s="4">
        <f>D17+D39</f>
        <v>497368.9</v>
      </c>
      <c r="E16" s="9"/>
    </row>
    <row r="17" spans="1:4" ht="18" customHeight="1" x14ac:dyDescent="0.2">
      <c r="A17" s="5" t="s">
        <v>5</v>
      </c>
      <c r="B17" s="28" t="s">
        <v>6</v>
      </c>
      <c r="C17" s="28"/>
      <c r="D17" s="4">
        <f>D18+D20+D22+D27+D29+D32+D34+D36+D38</f>
        <v>146453.79999999999</v>
      </c>
    </row>
    <row r="18" spans="1:4" ht="18" customHeight="1" x14ac:dyDescent="0.2">
      <c r="A18" s="5" t="s">
        <v>7</v>
      </c>
      <c r="B18" s="28" t="s">
        <v>8</v>
      </c>
      <c r="C18" s="28"/>
      <c r="D18" s="4">
        <f>D19</f>
        <v>130605.4</v>
      </c>
    </row>
    <row r="19" spans="1:4" ht="18" customHeight="1" x14ac:dyDescent="0.2">
      <c r="A19" s="5" t="s">
        <v>9</v>
      </c>
      <c r="B19" s="28" t="s">
        <v>10</v>
      </c>
      <c r="C19" s="28"/>
      <c r="D19" s="4">
        <f>125605.4+5000</f>
        <v>130605.4</v>
      </c>
    </row>
    <row r="20" spans="1:4" ht="52.15" customHeight="1" x14ac:dyDescent="0.2">
      <c r="A20" s="5" t="s">
        <v>11</v>
      </c>
      <c r="B20" s="28" t="s">
        <v>12</v>
      </c>
      <c r="C20" s="28"/>
      <c r="D20" s="4">
        <v>2648.7</v>
      </c>
    </row>
    <row r="21" spans="1:4" ht="52.15" customHeight="1" x14ac:dyDescent="0.2">
      <c r="A21" s="5" t="s">
        <v>13</v>
      </c>
      <c r="B21" s="28" t="s">
        <v>66</v>
      </c>
      <c r="C21" s="28"/>
      <c r="D21" s="4">
        <v>2648.7</v>
      </c>
    </row>
    <row r="22" spans="1:4" ht="18" customHeight="1" x14ac:dyDescent="0.2">
      <c r="A22" s="5" t="s">
        <v>14</v>
      </c>
      <c r="B22" s="28" t="s">
        <v>15</v>
      </c>
      <c r="C22" s="28"/>
      <c r="D22" s="4">
        <v>4075.4</v>
      </c>
    </row>
    <row r="23" spans="1:4" ht="35.65" customHeight="1" x14ac:dyDescent="0.2">
      <c r="A23" s="5" t="s">
        <v>16</v>
      </c>
      <c r="B23" s="28" t="s">
        <v>17</v>
      </c>
      <c r="C23" s="28"/>
      <c r="D23" s="4">
        <v>127.5</v>
      </c>
    </row>
    <row r="24" spans="1:4" ht="35.65" customHeight="1" x14ac:dyDescent="0.2">
      <c r="A24" s="5" t="s">
        <v>18</v>
      </c>
      <c r="B24" s="28" t="s">
        <v>19</v>
      </c>
      <c r="C24" s="28"/>
      <c r="D24" s="4">
        <v>3780.9</v>
      </c>
    </row>
    <row r="25" spans="1:4" ht="35.65" customHeight="1" x14ac:dyDescent="0.2">
      <c r="A25" s="5" t="s">
        <v>20</v>
      </c>
      <c r="B25" s="28" t="s">
        <v>67</v>
      </c>
      <c r="C25" s="28"/>
      <c r="D25" s="4">
        <v>159.5</v>
      </c>
    </row>
    <row r="26" spans="1:4" ht="35.65" customHeight="1" x14ac:dyDescent="0.2">
      <c r="A26" s="5" t="s">
        <v>21</v>
      </c>
      <c r="B26" s="28" t="s">
        <v>22</v>
      </c>
      <c r="C26" s="28"/>
      <c r="D26" s="4">
        <v>7.5</v>
      </c>
    </row>
    <row r="27" spans="1:4" ht="18" customHeight="1" x14ac:dyDescent="0.2">
      <c r="A27" s="5" t="s">
        <v>23</v>
      </c>
      <c r="B27" s="28" t="s">
        <v>24</v>
      </c>
      <c r="C27" s="28"/>
      <c r="D27" s="4">
        <v>2712.2</v>
      </c>
    </row>
    <row r="28" spans="1:4" ht="35.65" customHeight="1" x14ac:dyDescent="0.2">
      <c r="A28" s="5" t="s">
        <v>25</v>
      </c>
      <c r="B28" s="28" t="s">
        <v>26</v>
      </c>
      <c r="C28" s="28"/>
      <c r="D28" s="4">
        <v>2712.2</v>
      </c>
    </row>
    <row r="29" spans="1:4" ht="52.15" customHeight="1" x14ac:dyDescent="0.2">
      <c r="A29" s="5" t="s">
        <v>27</v>
      </c>
      <c r="B29" s="28" t="s">
        <v>28</v>
      </c>
      <c r="C29" s="28"/>
      <c r="D29" s="4">
        <v>3287</v>
      </c>
    </row>
    <row r="30" spans="1:4" ht="115.7" customHeight="1" x14ac:dyDescent="0.2">
      <c r="A30" s="5" t="s">
        <v>29</v>
      </c>
      <c r="B30" s="28" t="s">
        <v>30</v>
      </c>
      <c r="C30" s="28"/>
      <c r="D30" s="4">
        <v>3281.7</v>
      </c>
    </row>
    <row r="31" spans="1:4" ht="35.65" customHeight="1" x14ac:dyDescent="0.2">
      <c r="A31" s="5" t="s">
        <v>31</v>
      </c>
      <c r="B31" s="28" t="s">
        <v>32</v>
      </c>
      <c r="C31" s="28"/>
      <c r="D31" s="4">
        <v>5.3</v>
      </c>
    </row>
    <row r="32" spans="1:4" ht="35.65" customHeight="1" x14ac:dyDescent="0.2">
      <c r="A32" s="5" t="s">
        <v>33</v>
      </c>
      <c r="B32" s="28" t="s">
        <v>34</v>
      </c>
      <c r="C32" s="28"/>
      <c r="D32" s="4">
        <v>1320</v>
      </c>
    </row>
    <row r="33" spans="1:5" ht="35.65" customHeight="1" x14ac:dyDescent="0.2">
      <c r="A33" s="5" t="s">
        <v>35</v>
      </c>
      <c r="B33" s="28" t="s">
        <v>68</v>
      </c>
      <c r="C33" s="28"/>
      <c r="D33" s="4">
        <v>1320</v>
      </c>
    </row>
    <row r="34" spans="1:5" ht="35.65" customHeight="1" x14ac:dyDescent="0.2">
      <c r="A34" s="5" t="s">
        <v>36</v>
      </c>
      <c r="B34" s="28" t="s">
        <v>37</v>
      </c>
      <c r="C34" s="28"/>
      <c r="D34" s="4">
        <v>9</v>
      </c>
    </row>
    <row r="35" spans="1:5" ht="18" customHeight="1" x14ac:dyDescent="0.2">
      <c r="A35" s="5" t="s">
        <v>38</v>
      </c>
      <c r="B35" s="28" t="s">
        <v>39</v>
      </c>
      <c r="C35" s="28"/>
      <c r="D35" s="4">
        <v>9</v>
      </c>
    </row>
    <row r="36" spans="1:5" ht="35.65" customHeight="1" x14ac:dyDescent="0.2">
      <c r="A36" s="5" t="s">
        <v>40</v>
      </c>
      <c r="B36" s="28" t="s">
        <v>41</v>
      </c>
      <c r="C36" s="28"/>
      <c r="D36" s="4">
        <v>190.3</v>
      </c>
    </row>
    <row r="37" spans="1:5" ht="35.65" customHeight="1" x14ac:dyDescent="0.2">
      <c r="A37" s="5" t="s">
        <v>42</v>
      </c>
      <c r="B37" s="28" t="s">
        <v>43</v>
      </c>
      <c r="C37" s="28"/>
      <c r="D37" s="4">
        <v>190.3</v>
      </c>
    </row>
    <row r="38" spans="1:5" ht="35.65" customHeight="1" x14ac:dyDescent="0.2">
      <c r="A38" s="6" t="s">
        <v>44</v>
      </c>
      <c r="B38" s="29" t="s">
        <v>79</v>
      </c>
      <c r="C38" s="29"/>
      <c r="D38" s="7">
        <v>1605.8</v>
      </c>
    </row>
    <row r="39" spans="1:5" ht="18" customHeight="1" x14ac:dyDescent="0.2">
      <c r="A39" s="6" t="s">
        <v>45</v>
      </c>
      <c r="B39" s="29" t="s">
        <v>46</v>
      </c>
      <c r="C39" s="29"/>
      <c r="D39" s="7">
        <f>D40</f>
        <v>350915.10000000003</v>
      </c>
      <c r="E39" s="9"/>
    </row>
    <row r="40" spans="1:5" ht="52.15" customHeight="1" x14ac:dyDescent="0.2">
      <c r="A40" s="6" t="s">
        <v>47</v>
      </c>
      <c r="B40" s="29" t="s">
        <v>48</v>
      </c>
      <c r="C40" s="29"/>
      <c r="D40" s="7">
        <f>D41+D44+D52+D56</f>
        <v>350915.10000000003</v>
      </c>
    </row>
    <row r="41" spans="1:5" ht="35.65" customHeight="1" x14ac:dyDescent="0.2">
      <c r="A41" s="6" t="s">
        <v>49</v>
      </c>
      <c r="B41" s="29" t="s">
        <v>50</v>
      </c>
      <c r="C41" s="29"/>
      <c r="D41" s="7">
        <v>38969.199999999997</v>
      </c>
    </row>
    <row r="42" spans="1:5" ht="52.15" customHeight="1" x14ac:dyDescent="0.2">
      <c r="A42" s="6" t="s">
        <v>51</v>
      </c>
      <c r="B42" s="29" t="s">
        <v>69</v>
      </c>
      <c r="C42" s="29"/>
      <c r="D42" s="7">
        <v>38969.199999999997</v>
      </c>
    </row>
    <row r="43" spans="1:5" ht="52.15" customHeight="1" x14ac:dyDescent="0.2">
      <c r="A43" s="8" t="s">
        <v>51</v>
      </c>
      <c r="B43" s="30" t="s">
        <v>69</v>
      </c>
      <c r="C43" s="30"/>
      <c r="D43" s="7">
        <v>38969.199999999997</v>
      </c>
    </row>
    <row r="44" spans="1:5" ht="35.65" customHeight="1" x14ac:dyDescent="0.2">
      <c r="A44" s="6" t="s">
        <v>52</v>
      </c>
      <c r="B44" s="29" t="s">
        <v>53</v>
      </c>
      <c r="C44" s="29"/>
      <c r="D44" s="7">
        <f>D45+D47+D49+D51</f>
        <v>80029.5</v>
      </c>
      <c r="E44" s="9"/>
    </row>
    <row r="45" spans="1:5" ht="52.15" customHeight="1" x14ac:dyDescent="0.2">
      <c r="A45" s="6" t="s">
        <v>54</v>
      </c>
      <c r="B45" s="29" t="s">
        <v>70</v>
      </c>
      <c r="C45" s="29"/>
      <c r="D45" s="7">
        <v>6838.9</v>
      </c>
    </row>
    <row r="46" spans="1:5" ht="52.15" customHeight="1" x14ac:dyDescent="0.2">
      <c r="A46" s="8" t="s">
        <v>54</v>
      </c>
      <c r="B46" s="30" t="s">
        <v>70</v>
      </c>
      <c r="C46" s="30"/>
      <c r="D46" s="7">
        <v>6838.9</v>
      </c>
    </row>
    <row r="47" spans="1:5" ht="100.15" customHeight="1" x14ac:dyDescent="0.2">
      <c r="A47" s="6" t="s">
        <v>55</v>
      </c>
      <c r="B47" s="29" t="s">
        <v>71</v>
      </c>
      <c r="C47" s="29"/>
      <c r="D47" s="7">
        <v>48389.7</v>
      </c>
    </row>
    <row r="48" spans="1:5" ht="100.15" customHeight="1" x14ac:dyDescent="0.2">
      <c r="A48" s="8" t="s">
        <v>55</v>
      </c>
      <c r="B48" s="30" t="s">
        <v>72</v>
      </c>
      <c r="C48" s="30"/>
      <c r="D48" s="7">
        <v>48389.7</v>
      </c>
    </row>
    <row r="49" spans="1:5" ht="69" customHeight="1" x14ac:dyDescent="0.2">
      <c r="A49" s="6" t="s">
        <v>94</v>
      </c>
      <c r="B49" s="29" t="s">
        <v>95</v>
      </c>
      <c r="C49" s="29"/>
      <c r="D49" s="7">
        <v>3000</v>
      </c>
    </row>
    <row r="50" spans="1:5" ht="73.5" customHeight="1" x14ac:dyDescent="0.2">
      <c r="A50" s="20" t="s">
        <v>93</v>
      </c>
      <c r="B50" s="29" t="s">
        <v>96</v>
      </c>
      <c r="C50" s="29"/>
      <c r="D50" s="7">
        <v>3000</v>
      </c>
    </row>
    <row r="51" spans="1:5" ht="35.65" customHeight="1" x14ac:dyDescent="0.2">
      <c r="A51" s="6" t="s">
        <v>56</v>
      </c>
      <c r="B51" s="29" t="s">
        <v>73</v>
      </c>
      <c r="C51" s="29"/>
      <c r="D51" s="7">
        <f>20391.5+1729.4-320</f>
        <v>21800.9</v>
      </c>
    </row>
    <row r="52" spans="1:5" ht="35.65" customHeight="1" x14ac:dyDescent="0.2">
      <c r="A52" s="6" t="s">
        <v>57</v>
      </c>
      <c r="B52" s="29" t="s">
        <v>58</v>
      </c>
      <c r="C52" s="29"/>
      <c r="D52" s="7">
        <f>D53+D54+D55</f>
        <v>223159.5</v>
      </c>
      <c r="E52" s="9"/>
    </row>
    <row r="53" spans="1:5" ht="83.65" customHeight="1" x14ac:dyDescent="0.2">
      <c r="A53" s="8" t="s">
        <v>59</v>
      </c>
      <c r="B53" s="30" t="s">
        <v>75</v>
      </c>
      <c r="C53" s="30"/>
      <c r="D53" s="7">
        <v>6.5</v>
      </c>
    </row>
    <row r="54" spans="1:5" ht="52.15" customHeight="1" x14ac:dyDescent="0.2">
      <c r="A54" s="8" t="s">
        <v>60</v>
      </c>
      <c r="B54" s="30" t="s">
        <v>74</v>
      </c>
      <c r="C54" s="30"/>
      <c r="D54" s="7">
        <v>1009.9</v>
      </c>
    </row>
    <row r="55" spans="1:5" ht="52.15" customHeight="1" x14ac:dyDescent="0.2">
      <c r="A55" s="6" t="s">
        <v>61</v>
      </c>
      <c r="B55" s="29" t="s">
        <v>78</v>
      </c>
      <c r="C55" s="29"/>
      <c r="D55" s="7">
        <f>213472.8+6034.1+1498.5+1045.1+51.7+40.9</f>
        <v>222143.1</v>
      </c>
    </row>
    <row r="56" spans="1:5" ht="18" customHeight="1" x14ac:dyDescent="0.2">
      <c r="A56" s="6" t="s">
        <v>62</v>
      </c>
      <c r="B56" s="29" t="s">
        <v>63</v>
      </c>
      <c r="C56" s="29"/>
      <c r="D56" s="7">
        <f>D57+D59</f>
        <v>8756.9</v>
      </c>
    </row>
    <row r="57" spans="1:5" ht="83.65" customHeight="1" x14ac:dyDescent="0.2">
      <c r="A57" s="5" t="s">
        <v>64</v>
      </c>
      <c r="B57" s="28" t="s">
        <v>76</v>
      </c>
      <c r="C57" s="28"/>
      <c r="D57" s="4">
        <v>8697.7999999999993</v>
      </c>
    </row>
    <row r="58" spans="1:5" ht="83.65" customHeight="1" x14ac:dyDescent="0.2">
      <c r="A58" s="3" t="s">
        <v>64</v>
      </c>
      <c r="B58" s="27" t="s">
        <v>76</v>
      </c>
      <c r="C58" s="27"/>
      <c r="D58" s="4">
        <v>8697.7999999999993</v>
      </c>
    </row>
    <row r="59" spans="1:5" ht="52.15" customHeight="1" x14ac:dyDescent="0.2">
      <c r="A59" s="5" t="s">
        <v>65</v>
      </c>
      <c r="B59" s="28" t="s">
        <v>77</v>
      </c>
      <c r="C59" s="28"/>
      <c r="D59" s="4">
        <v>59.1</v>
      </c>
    </row>
    <row r="60" spans="1:5" x14ac:dyDescent="0.2">
      <c r="A60" s="1"/>
      <c r="B60" s="1"/>
      <c r="C60" s="1"/>
      <c r="D60" s="1"/>
    </row>
  </sheetData>
  <mergeCells count="57">
    <mergeCell ref="B56:C56"/>
    <mergeCell ref="B57:C57"/>
    <mergeCell ref="B58:C58"/>
    <mergeCell ref="B59:C59"/>
    <mergeCell ref="B53:C53"/>
    <mergeCell ref="B54:C54"/>
    <mergeCell ref="B55:C55"/>
    <mergeCell ref="B52:C52"/>
    <mergeCell ref="B49:C49"/>
    <mergeCell ref="B50:C50"/>
    <mergeCell ref="B51:C51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5:C35"/>
    <mergeCell ref="B36:C36"/>
    <mergeCell ref="B37:C37"/>
    <mergeCell ref="B38:C38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A1:BI1"/>
    <mergeCell ref="B2:BI2"/>
    <mergeCell ref="B3:BI3"/>
    <mergeCell ref="B4:BI4"/>
    <mergeCell ref="B5:T5"/>
    <mergeCell ref="A12:AD12"/>
    <mergeCell ref="A13:D13"/>
    <mergeCell ref="B6:BI6"/>
    <mergeCell ref="B7:T7"/>
    <mergeCell ref="B8:T8"/>
    <mergeCell ref="B9:BI9"/>
    <mergeCell ref="A11:AD11"/>
  </mergeCells>
  <pageMargins left="0.39374999999999999" right="0.39374999999999999" top="0.67569449999999998" bottom="0.39374999999999999" header="0.3" footer="0.3"/>
  <pageSetup paperSize="9" scale="88" orientation="portrait" r:id="rId1"/>
  <headerFooter>
    <oddHeader>&amp;C&amp;P</oddHead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rf09</cp:lastModifiedBy>
  <cp:lastPrinted>2019-01-29T08:43:19Z</cp:lastPrinted>
  <dcterms:created xsi:type="dcterms:W3CDTF">2006-09-16T00:00:00Z</dcterms:created>
  <dcterms:modified xsi:type="dcterms:W3CDTF">2019-03-07T06:54:28Z</dcterms:modified>
</cp:coreProperties>
</file>